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8" i="1" l="1"/>
  <c r="H28" i="1"/>
  <c r="H16" i="1"/>
  <c r="H49" i="1"/>
  <c r="H24" i="1" l="1"/>
  <c r="H27" i="1" l="1"/>
  <c r="H20" i="1" l="1"/>
  <c r="H21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<sst xmlns="http://schemas.openxmlformats.org/spreadsheetml/2006/main" count="48" uniqueCount="28">
  <si>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</si>
  <si>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</si>
  <si>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</si>
  <si>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</si>
  <si>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</si>
  <si>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</si>
  <si>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</si>
  <si>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</si>
  <si>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</si>
  <si>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</si>
  <si>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</si>
  <si>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</si>
  <si>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</si>
  <si>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</si>
  <si>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</si>
  <si>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</si>
  <si>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</si>
  <si>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</si>
  <si>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</si>
  <si>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</si>
  <si>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</si>
  <si>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</si>
  <si>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</si>
  <si>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</si>
  <si>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</si>
  <si>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Dana:19.05.2020.</t>
  </si>
  <si>
    <t>Primljena i neutrošena participacija od 19.05.2020.</t>
  </si>
  <si>
    <t>Dana 19.05.2020.godine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</si>
</sst>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2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25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43970</v>
      </c>
      <c r="H12" s="23">
        <v>3623621.28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43970</v>
      </c>
      <c r="H13" s="3">
        <f>H14+H25-H32-H42</f>
        <v>3618917.0999999987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43970</v>
      </c>
      <c r="H14" s="4">
        <f>H15+H16+H17+H18+H19+H20+H21+H22+H23+H24</f>
        <v>22978163.48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19624826.16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26">
        <f>1047757.33-2500-8673.16+1066750-1028712.39-750-83300</f>
        <v>990571.7799999998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</f>
        <v>2270648.3499999992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864398.85-3505-804069.37-35029.72+4-1600-19614.27+19562.7</f>
        <v>20147.189999999981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8" t="s">
        <v>26</v>
      </c>
      <c r="C24" s="29"/>
      <c r="D24" s="29"/>
      <c r="E24" s="29"/>
      <c r="F24" s="30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</f>
        <v>71970</v>
      </c>
      <c r="I24" s="11"/>
      <c r="J24" s="11"/>
      <c r="K24" s="8"/>
      <c r="L24" s="8"/>
    </row>
    <row r="25" spans="2:13" x14ac:dyDescent="0.25">
      <c r="B25" s="31" t="s">
        <v>24</v>
      </c>
      <c r="C25" s="32"/>
      <c r="D25" s="32"/>
      <c r="E25" s="32"/>
      <c r="F25" s="33"/>
      <c r="G25" s="16">
        <v>43970</v>
      </c>
      <c r="H25" s="4">
        <f>H26+H27+H28+H29+H30+H31</f>
        <v>2660046.9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2394467.12</v>
      </c>
      <c r="I26" s="11"/>
      <c r="J26" s="11"/>
      <c r="K26" s="8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159868.39+135083-105001.41</f>
        <v>189949.98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568160.92-50050-42412.01-22400.03-200000-30352.4-6837.44-21680-26830-8672.4-25271.84-130+41650-99545</f>
        <v>75629.800000000017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v>0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43970</v>
      </c>
      <c r="H32" s="5">
        <f>SUM(H33:H41)</f>
        <v>19624826.16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19624826.16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  <c r="L34" s="8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  <c r="L36" s="8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  <c r="K41" s="8"/>
    </row>
    <row r="42" spans="2:12" x14ac:dyDescent="0.25">
      <c r="B42" s="44" t="s">
        <v>21</v>
      </c>
      <c r="C42" s="45"/>
      <c r="D42" s="45"/>
      <c r="E42" s="45"/>
      <c r="F42" s="46"/>
      <c r="G42" s="17">
        <v>43970</v>
      </c>
      <c r="H42" s="5">
        <f>SUM(H43:H47)</f>
        <v>2394467.12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2394467.12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  <c r="K46" s="8"/>
    </row>
    <row r="47" spans="2:12" x14ac:dyDescent="0.25">
      <c r="B47" s="28" t="s">
        <v>15</v>
      </c>
      <c r="C47" s="29"/>
      <c r="D47" s="29"/>
      <c r="E47" s="29"/>
      <c r="F47" s="30"/>
      <c r="G47" s="2"/>
      <c r="H47" s="10">
        <v>0</v>
      </c>
      <c r="I47" s="11"/>
      <c r="J47" s="11"/>
    </row>
    <row r="48" spans="2:12" x14ac:dyDescent="0.25">
      <c r="B48" s="50" t="s">
        <v>18</v>
      </c>
      <c r="C48" s="51"/>
      <c r="D48" s="51"/>
      <c r="E48" s="51"/>
      <c r="F48" s="52"/>
      <c r="G48" s="18">
        <v>43970</v>
      </c>
      <c r="H48" s="6">
        <f>4704.74+519567.19-0.11-519567.19+600366.45-0.12-600366.45+10250+13144.09-0.08-23394.09+478507.76+51.32+19310.03+13389.73+1642.15-0.25</f>
        <v>517605.17000000004</v>
      </c>
      <c r="I48" s="11"/>
      <c r="L48" s="8"/>
    </row>
    <row r="49" spans="2:11" x14ac:dyDescent="0.25">
      <c r="B49" s="28" t="s">
        <v>17</v>
      </c>
      <c r="C49" s="29"/>
      <c r="D49" s="29"/>
      <c r="E49" s="29"/>
      <c r="F49" s="30"/>
      <c r="G49" s="27"/>
      <c r="H49" s="3">
        <f>478507.76+51.32+19310.03+13389.73+1642.15</f>
        <v>512900.99</v>
      </c>
      <c r="I49" s="11"/>
      <c r="J49" s="11"/>
    </row>
    <row r="50" spans="2:11" x14ac:dyDescent="0.25">
      <c r="B50" s="47" t="s">
        <v>4</v>
      </c>
      <c r="C50" s="48"/>
      <c r="D50" s="48"/>
      <c r="E50" s="48"/>
      <c r="F50" s="49"/>
      <c r="G50" s="2"/>
      <c r="H50" s="7">
        <f>H14+H25-H32-H42+H48-H49</f>
        <v>3623621.2799999984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2020-05-21T12:23:14Z</dcterms:modified>
</cp:coreProperties>
</file>